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DIRECTO ESTATAL\2016\INF TRIMESTRAL\4TO TRIMESTRE\"/>
    </mc:Choice>
  </mc:AlternateContent>
  <bookViews>
    <workbookView xWindow="0" yWindow="0" windowWidth="20490" windowHeight="7530" firstSheet="1" activeTab="1"/>
  </bookViews>
  <sheets>
    <sheet name="Hoja1" sheetId="4" state="hidden" r:id="rId1"/>
    <sheet name="ESFD LDF STJ AGS DE 4 2016" sheetId="3" r:id="rId2"/>
  </sheets>
  <externalReferences>
    <externalReference r:id="rId3"/>
  </externalReferences>
  <definedNames>
    <definedName name="bc_2016">'[1]001'!$M$3:$M$354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  <c r="B26" i="3" l="1"/>
  <c r="B18" i="3"/>
  <c r="B10" i="3"/>
  <c r="E20" i="3" l="1"/>
  <c r="F20" i="3"/>
  <c r="C18" i="3" l="1"/>
  <c r="F76" i="3" l="1"/>
  <c r="E76" i="3"/>
  <c r="F69" i="3"/>
  <c r="E69" i="3"/>
  <c r="F64" i="3"/>
  <c r="E64" i="3"/>
  <c r="C61" i="3"/>
  <c r="B61" i="3"/>
  <c r="F58" i="3"/>
  <c r="E58" i="3"/>
  <c r="E43" i="3"/>
  <c r="F39" i="3"/>
  <c r="E39" i="3"/>
  <c r="F32" i="3"/>
  <c r="E32" i="3"/>
  <c r="C32" i="3"/>
  <c r="B32" i="3"/>
  <c r="F28" i="3"/>
  <c r="E28" i="3"/>
  <c r="C26" i="3"/>
  <c r="F24" i="3"/>
  <c r="E24" i="3"/>
  <c r="E10" i="3"/>
  <c r="C10" i="3"/>
  <c r="B48" i="3"/>
  <c r="F80" i="3" l="1"/>
  <c r="F48" i="3"/>
  <c r="F60" i="3" s="1"/>
  <c r="C48" i="3"/>
  <c r="C63" i="3" s="1"/>
  <c r="E80" i="3"/>
  <c r="E48" i="3"/>
  <c r="E60" i="3" s="1"/>
  <c r="B63" i="3"/>
  <c r="F82" i="3" l="1"/>
  <c r="E82" i="3"/>
</calcChain>
</file>

<file path=xl/sharedStrings.xml><?xml version="1.0" encoding="utf-8"?>
<sst xmlns="http://schemas.openxmlformats.org/spreadsheetml/2006/main" count="127" uniqueCount="125">
  <si>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</si>
  <si>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</si>
  <si>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</si>
  <si>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</si>
  <si>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</si>
  <si>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</si>
  <si>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</si>
  <si>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</si>
  <si>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</si>
  <si>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</si>
  <si>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</si>
  <si>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</si>
  <si>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</si>
  <si>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</si>
  <si>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</si>
  <si>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</si>
  <si>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</si>
  <si>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</si>
  <si>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</si>
  <si>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</si>
  <si>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</si>
  <si>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</si>
  <si>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</si>
  <si>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</si>
  <si>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</si>
  <si>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</si>
  <si>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</si>
  <si>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</si>
  <si>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</si>
  <si>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</si>
  <si>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</si>
  <si>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</si>
  <si>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</si>
  <si>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</si>
  <si>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</si>
  <si>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</si>
  <si>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</si>
  <si>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</si>
  <si>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</si>
  <si>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</si>
  <si>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</si>
  <si>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</si>
  <si>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</si>
  <si>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</si>
  <si>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</si>
  <si>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</si>
  <si>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</si>
  <si>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</si>
  <si>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</si>
  <si>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</si>
  <si>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</si>
  <si>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</si>
  <si>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</si>
  <si>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</si>
  <si>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</si>
  <si>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</si>
  <si>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</si>
  <si>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</si>
  <si>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</si>
  <si>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</si>
  <si>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</si>
  <si>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</si>
  <si>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</si>
  <si>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</si>
  <si>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</si>
  <si>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</si>
  <si>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</si>
  <si>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</si>
  <si>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</si>
  <si>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</si>
  <si>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</si>
  <si>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</si>
  <si>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</si>
  <si>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</si>
  <si>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</si>
  <si>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</si>
  <si>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</si>
  <si>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</si>
  <si>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</si>
  <si>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</si>
  <si>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</si>
  <si>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</si>
  <si>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</si>
  <si>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</si>
  <si>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</si>
  <si>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</si>
  <si>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</si>
  <si>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</si>
  <si>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</si>
  <si>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</si>
  <si>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</si>
  <si>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</si>
  <si>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</si>
  <si>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</si>
  <si>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</si>
  <si>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</si>
  <si>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</si>
  <si>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</si>
  <si>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</si>
  <si>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</si>
  <si>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</si>
  <si>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</si>
  <si>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</si>
  <si>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</si>
  <si>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</si>
  <si>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</si>
  <si>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</si>
  <si>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</si>
  <si>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</si>
  <si>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</si>
  <si>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</si>
  <si>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</si>
  <si>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</si>
  <si>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</si>
  <si>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</si>
  <si>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</si>
  <si>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</si>
  <si>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</si>
  <si>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</si>
  <si>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31 de diciembre de 2015</t>
  </si>
  <si>
    <t>DIRECTO ESTATAL</t>
  </si>
  <si>
    <t>ESTADO DE SITUACIÓN FINANCIERA DETALLADO - LDF</t>
  </si>
  <si>
    <t>AL 31 DE DICIEMBRE DE 2016 Y AL 31 DE DICIEMBRE DE 2015</t>
  </si>
  <si>
    <t>(PESOS)</t>
  </si>
  <si>
    <t>PODER JUDICIAL DEL ESTADO DE AGUASCALIENTES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</si>
</sst>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3" xfId="0" applyFont="1" applyBorder="1" applyAlignment="1">
      <alignment vertical="center" wrapText="1"/>
    </xf>
    <xf numFmtId="4" fontId="4" fillId="0" borderId="5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5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4" fontId="3" fillId="0" borderId="5" xfId="0" applyNumberFormat="1" applyFont="1" applyFill="1" applyBorder="1" applyAlignment="1">
      <alignment vertical="center"/>
    </xf>
    <xf numFmtId="0" fontId="7" fillId="3" borderId="1" xfId="1" applyFont="1" applyFill="1" applyBorder="1" applyAlignment="1">
      <alignment horizontal="center"/>
    </xf>
    <xf numFmtId="0" fontId="9" fillId="3" borderId="0" xfId="1" applyFont="1" applyFill="1" applyBorder="1" applyAlignment="1">
      <alignment horizontal="center"/>
    </xf>
    <xf numFmtId="0" fontId="8" fillId="3" borderId="0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center" wrapText="1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441612</xdr:colOff>
      <xdr:row>0</xdr:row>
      <xdr:rowOff>103138</xdr:rowOff>
    </xdr:from>
    <xdr:to>
      <xdr:col>5</xdr:col>
      <xdr:colOff>554181</xdr:colOff>
      <xdr:row>4</xdr:row>
      <xdr:rowOff>159782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964D086-E4AC-4C3B-9051-377490C2F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32817" y="103138"/>
          <a:ext cx="1021773" cy="12083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due&#241;asd/Documents/Documentos/1%20CUENTA%20PUBLICA%202016/2016/4TO%20TRIMESTRE%202016/1%20ESTADOS%20FINANCIEROS%204TO.%20TRIM.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410_Muebles_Contable"/>
      <sheetName val="410_Inmuebles_Contable"/>
      <sheetName val="410_Registro_Auxiliar"/>
      <sheetName val="410_Bienes_Baja"/>
      <sheetName val="004"/>
      <sheetName val="420_Mes_1"/>
      <sheetName val="420_Mes_2"/>
      <sheetName val="420_Mes_3"/>
      <sheetName val="430_MPASUB"/>
      <sheetName val="440_RCTAB"/>
      <sheetName val="450_DGTOF"/>
      <sheetName val="1 ESTADOS FINANCIEROS 4TO"/>
    </sheetNames>
    <sheetDataSet>
      <sheetData sheetId="0" refreshError="1"/>
      <sheetData sheetId="1">
        <row r="3">
          <cell r="D3">
            <v>2552680.2200000002</v>
          </cell>
          <cell r="M3">
            <v>245121.96</v>
          </cell>
        </row>
        <row r="4">
          <cell r="M4">
            <v>0</v>
          </cell>
        </row>
        <row r="5">
          <cell r="M5">
            <v>-112313.43</v>
          </cell>
        </row>
        <row r="6">
          <cell r="M6">
            <v>40013.949999999997</v>
          </cell>
        </row>
        <row r="7">
          <cell r="M7">
            <v>0</v>
          </cell>
        </row>
        <row r="8">
          <cell r="M8">
            <v>0</v>
          </cell>
        </row>
        <row r="9">
          <cell r="M9">
            <v>7100.33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26184.43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1441696.34</v>
          </cell>
        </row>
        <row r="16">
          <cell r="M16">
            <v>0</v>
          </cell>
        </row>
        <row r="17">
          <cell r="M17">
            <v>-1122703.96</v>
          </cell>
        </row>
        <row r="18">
          <cell r="M18">
            <v>32309.13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31353.38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50031.13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52551.03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30391.27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85806.33</v>
          </cell>
        </row>
        <row r="34">
          <cell r="M34">
            <v>0</v>
          </cell>
        </row>
        <row r="35">
          <cell r="M35">
            <v>-4747.34</v>
          </cell>
        </row>
        <row r="36">
          <cell r="M36">
            <v>6653758.6699999999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2500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571094.89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259950.83</v>
          </cell>
        </row>
        <row r="51">
          <cell r="M51">
            <v>-1000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M55">
            <v>0</v>
          </cell>
        </row>
        <row r="56">
          <cell r="M56">
            <v>50207870.880000003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65099277.100000001</v>
          </cell>
        </row>
        <row r="60">
          <cell r="M60">
            <v>0</v>
          </cell>
        </row>
        <row r="61">
          <cell r="M61">
            <v>0</v>
          </cell>
        </row>
        <row r="62">
          <cell r="M62">
            <v>80000000</v>
          </cell>
        </row>
        <row r="63">
          <cell r="M63">
            <v>0</v>
          </cell>
        </row>
        <row r="64">
          <cell r="M64">
            <v>0</v>
          </cell>
        </row>
        <row r="65">
          <cell r="M65">
            <v>206357170.44</v>
          </cell>
        </row>
        <row r="66">
          <cell r="M66">
            <v>0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M70">
            <v>0</v>
          </cell>
        </row>
        <row r="71">
          <cell r="M71">
            <v>107197232.59999999</v>
          </cell>
        </row>
        <row r="72">
          <cell r="M72">
            <v>0</v>
          </cell>
        </row>
        <row r="73">
          <cell r="M73">
            <v>0</v>
          </cell>
        </row>
        <row r="74">
          <cell r="M74">
            <v>165789552.03999999</v>
          </cell>
        </row>
        <row r="75">
          <cell r="M75">
            <v>0</v>
          </cell>
        </row>
        <row r="76">
          <cell r="M76">
            <v>0</v>
          </cell>
        </row>
        <row r="77">
          <cell r="M77">
            <v>12660465.869999999</v>
          </cell>
        </row>
        <row r="78">
          <cell r="M78">
            <v>-75508.14</v>
          </cell>
        </row>
        <row r="79">
          <cell r="M79">
            <v>-8990960.1600000001</v>
          </cell>
        </row>
        <row r="80"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-96368.98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259173.4</v>
          </cell>
        </row>
        <row r="87">
          <cell r="M87">
            <v>0</v>
          </cell>
        </row>
        <row r="88">
          <cell r="M88">
            <v>0</v>
          </cell>
        </row>
        <row r="89">
          <cell r="M89">
            <v>0</v>
          </cell>
        </row>
        <row r="90">
          <cell r="M90">
            <v>0</v>
          </cell>
        </row>
        <row r="91">
          <cell r="M91">
            <v>0</v>
          </cell>
        </row>
        <row r="92">
          <cell r="M92">
            <v>0</v>
          </cell>
        </row>
        <row r="93">
          <cell r="M93">
            <v>75288.08</v>
          </cell>
        </row>
        <row r="94">
          <cell r="M94">
            <v>24622.37</v>
          </cell>
        </row>
        <row r="95">
          <cell r="M95">
            <v>0</v>
          </cell>
        </row>
        <row r="96">
          <cell r="M96">
            <v>6660938.1100000003</v>
          </cell>
        </row>
        <row r="97">
          <cell r="M97">
            <v>0</v>
          </cell>
        </row>
        <row r="98">
          <cell r="M98">
            <v>0</v>
          </cell>
        </row>
        <row r="99">
          <cell r="M99">
            <v>0</v>
          </cell>
        </row>
        <row r="100">
          <cell r="M100">
            <v>0</v>
          </cell>
        </row>
        <row r="101">
          <cell r="M101">
            <v>0</v>
          </cell>
        </row>
        <row r="102">
          <cell r="M102">
            <v>0</v>
          </cell>
        </row>
        <row r="103">
          <cell r="M103">
            <v>0</v>
          </cell>
        </row>
        <row r="104">
          <cell r="M104">
            <v>0</v>
          </cell>
        </row>
        <row r="105">
          <cell r="M105">
            <v>0</v>
          </cell>
        </row>
        <row r="106">
          <cell r="M106">
            <v>0</v>
          </cell>
        </row>
        <row r="107">
          <cell r="M107">
            <v>0</v>
          </cell>
        </row>
        <row r="108">
          <cell r="M108">
            <v>0</v>
          </cell>
        </row>
        <row r="109">
          <cell r="M109">
            <v>0</v>
          </cell>
        </row>
        <row r="110">
          <cell r="M110">
            <v>95011.3</v>
          </cell>
        </row>
        <row r="111">
          <cell r="M111">
            <v>385572.86</v>
          </cell>
        </row>
        <row r="112">
          <cell r="M112">
            <v>4978931.9000000004</v>
          </cell>
        </row>
        <row r="113">
          <cell r="M113">
            <v>0</v>
          </cell>
        </row>
        <row r="114">
          <cell r="M114">
            <v>10227596.41</v>
          </cell>
        </row>
        <row r="115">
          <cell r="M115">
            <v>528605.18999999994</v>
          </cell>
        </row>
        <row r="116">
          <cell r="M116">
            <v>18750</v>
          </cell>
        </row>
        <row r="117">
          <cell r="M117">
            <v>187.92</v>
          </cell>
        </row>
        <row r="118">
          <cell r="M118">
            <v>0</v>
          </cell>
        </row>
        <row r="119">
          <cell r="M119">
            <v>0</v>
          </cell>
        </row>
        <row r="120">
          <cell r="M120">
            <v>628192</v>
          </cell>
        </row>
        <row r="121">
          <cell r="M121">
            <v>209996266.44</v>
          </cell>
        </row>
        <row r="122">
          <cell r="M122">
            <v>1080878693.5599999</v>
          </cell>
        </row>
        <row r="123">
          <cell r="M123">
            <v>308536285.80000001</v>
          </cell>
        </row>
        <row r="124">
          <cell r="M124">
            <v>100993346.62</v>
          </cell>
        </row>
        <row r="125">
          <cell r="M125">
            <v>121519422.61</v>
          </cell>
        </row>
        <row r="126">
          <cell r="M126">
            <v>100215072.37</v>
          </cell>
        </row>
        <row r="127">
          <cell r="M127">
            <v>48470</v>
          </cell>
        </row>
        <row r="128">
          <cell r="M128">
            <v>96116425.980000004</v>
          </cell>
        </row>
        <row r="129">
          <cell r="M129">
            <v>411900</v>
          </cell>
        </row>
        <row r="130">
          <cell r="M130">
            <v>1559851.31</v>
          </cell>
        </row>
        <row r="131">
          <cell r="M131">
            <v>7983629.4199999999</v>
          </cell>
        </row>
        <row r="132">
          <cell r="M132">
            <v>2528513.61</v>
          </cell>
        </row>
        <row r="133">
          <cell r="M133">
            <v>383393.23</v>
          </cell>
        </row>
        <row r="134">
          <cell r="M134">
            <v>24045300.620000001</v>
          </cell>
        </row>
        <row r="135">
          <cell r="M135">
            <v>-199311137.11000001</v>
          </cell>
        </row>
        <row r="136">
          <cell r="M136">
            <v>-37340028.840000004</v>
          </cell>
        </row>
        <row r="137">
          <cell r="M137">
            <v>-102865344.55</v>
          </cell>
        </row>
        <row r="138">
          <cell r="M138">
            <v>-59128909.5</v>
          </cell>
        </row>
        <row r="139">
          <cell r="M139">
            <v>-3249.5</v>
          </cell>
        </row>
        <row r="140">
          <cell r="M140">
            <v>-57442012.229999997</v>
          </cell>
        </row>
        <row r="141">
          <cell r="M141">
            <v>-146877.07999999999</v>
          </cell>
        </row>
        <row r="142">
          <cell r="M142">
            <v>-413411.58</v>
          </cell>
        </row>
        <row r="143">
          <cell r="M143">
            <v>-6558048.3200000003</v>
          </cell>
        </row>
        <row r="144">
          <cell r="M144">
            <v>-1610330.5</v>
          </cell>
        </row>
        <row r="145">
          <cell r="M145">
            <v>-237951.28</v>
          </cell>
        </row>
        <row r="146">
          <cell r="M146">
            <v>-23871325.329999998</v>
          </cell>
        </row>
        <row r="147">
          <cell r="M147">
            <v>0</v>
          </cell>
        </row>
        <row r="148">
          <cell r="M148">
            <v>-3187220.31</v>
          </cell>
        </row>
        <row r="149">
          <cell r="M149">
            <v>0</v>
          </cell>
        </row>
        <row r="150">
          <cell r="M150">
            <v>-11078610.289999999</v>
          </cell>
        </row>
        <row r="151">
          <cell r="M151">
            <v>0</v>
          </cell>
        </row>
        <row r="152">
          <cell r="M152">
            <v>-374620.83</v>
          </cell>
        </row>
        <row r="153">
          <cell r="M153">
            <v>0</v>
          </cell>
        </row>
        <row r="154">
          <cell r="M154">
            <v>-51377873.340000004</v>
          </cell>
        </row>
        <row r="155">
          <cell r="M155">
            <v>-79975.509999999995</v>
          </cell>
        </row>
        <row r="156">
          <cell r="M156">
            <v>-18409.23</v>
          </cell>
        </row>
        <row r="157">
          <cell r="M157">
            <v>-4509349.3600000003</v>
          </cell>
        </row>
        <row r="158">
          <cell r="M158">
            <v>-4987.75</v>
          </cell>
        </row>
        <row r="159">
          <cell r="M159">
            <v>-1805.53</v>
          </cell>
        </row>
        <row r="160">
          <cell r="M160">
            <v>-2408.6</v>
          </cell>
        </row>
        <row r="161">
          <cell r="M161">
            <v>-72.209999999999994</v>
          </cell>
        </row>
        <row r="162">
          <cell r="M162">
            <v>-9.8000000000000007</v>
          </cell>
        </row>
        <row r="163">
          <cell r="M163">
            <v>-64.88</v>
          </cell>
        </row>
        <row r="164">
          <cell r="M164">
            <v>-124365.01</v>
          </cell>
        </row>
        <row r="165">
          <cell r="M165">
            <v>0</v>
          </cell>
        </row>
        <row r="166">
          <cell r="M166">
            <v>-8064606.5499999998</v>
          </cell>
        </row>
        <row r="167">
          <cell r="M167">
            <v>-367861865.79000002</v>
          </cell>
        </row>
        <row r="168">
          <cell r="M168">
            <v>-0.02</v>
          </cell>
        </row>
        <row r="169">
          <cell r="M169">
            <v>-10956</v>
          </cell>
        </row>
        <row r="170">
          <cell r="M170">
            <v>0</v>
          </cell>
        </row>
        <row r="171">
          <cell r="M171">
            <v>-668320.67000000004</v>
          </cell>
        </row>
        <row r="172">
          <cell r="M172">
            <v>0</v>
          </cell>
        </row>
        <row r="173">
          <cell r="M173">
            <v>0</v>
          </cell>
        </row>
        <row r="174">
          <cell r="M174">
            <v>-36293.81</v>
          </cell>
        </row>
        <row r="175">
          <cell r="M175">
            <v>0</v>
          </cell>
        </row>
        <row r="176">
          <cell r="M176">
            <v>-29506.68</v>
          </cell>
        </row>
        <row r="177">
          <cell r="M177">
            <v>0</v>
          </cell>
        </row>
        <row r="178">
          <cell r="M178">
            <v>0</v>
          </cell>
        </row>
        <row r="179">
          <cell r="M179">
            <v>0</v>
          </cell>
        </row>
        <row r="180">
          <cell r="M180">
            <v>-2055408.63</v>
          </cell>
        </row>
        <row r="181">
          <cell r="M181">
            <v>0</v>
          </cell>
        </row>
        <row r="182">
          <cell r="M182">
            <v>0</v>
          </cell>
        </row>
        <row r="183">
          <cell r="M183">
            <v>-697789558.75</v>
          </cell>
        </row>
        <row r="184">
          <cell r="M184">
            <v>-18591051.280000001</v>
          </cell>
        </row>
        <row r="185">
          <cell r="M185">
            <v>-945976018.01999998</v>
          </cell>
        </row>
        <row r="186">
          <cell r="M186">
            <v>-22627703.420000002</v>
          </cell>
        </row>
        <row r="187">
          <cell r="M187">
            <v>-21043799.920000002</v>
          </cell>
        </row>
        <row r="188">
          <cell r="M188">
            <v>0</v>
          </cell>
        </row>
        <row r="189">
          <cell r="M189">
            <v>-7467310</v>
          </cell>
        </row>
        <row r="190">
          <cell r="M190">
            <v>-87210540.439999998</v>
          </cell>
        </row>
        <row r="191">
          <cell r="M191">
            <v>-1122002.6200000001</v>
          </cell>
        </row>
        <row r="192">
          <cell r="M192">
            <v>-459650.1</v>
          </cell>
        </row>
        <row r="193">
          <cell r="M193">
            <v>-10674981.15</v>
          </cell>
        </row>
        <row r="194">
          <cell r="M194">
            <v>-13563428.75</v>
          </cell>
        </row>
        <row r="195">
          <cell r="M195">
            <v>0</v>
          </cell>
        </row>
        <row r="196">
          <cell r="M196">
            <v>-81656648.379999995</v>
          </cell>
        </row>
        <row r="197">
          <cell r="M197">
            <v>-183852070.63</v>
          </cell>
        </row>
        <row r="198">
          <cell r="M198">
            <v>-100559212.98999999</v>
          </cell>
        </row>
        <row r="199">
          <cell r="M199">
            <v>-16053457.73</v>
          </cell>
        </row>
        <row r="200">
          <cell r="M200">
            <v>-196608476.21000001</v>
          </cell>
        </row>
        <row r="201">
          <cell r="M201">
            <v>17936945.949999999</v>
          </cell>
        </row>
        <row r="202">
          <cell r="M202">
            <v>0</v>
          </cell>
        </row>
        <row r="203">
          <cell r="M203">
            <v>0.02</v>
          </cell>
        </row>
        <row r="204">
          <cell r="M204">
            <v>417940948.25999999</v>
          </cell>
        </row>
        <row r="205">
          <cell r="M205">
            <v>-19231049.289999999</v>
          </cell>
        </row>
        <row r="206">
          <cell r="M206">
            <v>-68423.33</v>
          </cell>
        </row>
        <row r="207">
          <cell r="M207">
            <v>-12314973.970000001</v>
          </cell>
        </row>
        <row r="208">
          <cell r="M208">
            <v>-1458989.5</v>
          </cell>
        </row>
        <row r="209">
          <cell r="M209">
            <v>-1551303.81</v>
          </cell>
        </row>
        <row r="210">
          <cell r="M210">
            <v>-105148.51</v>
          </cell>
        </row>
        <row r="211">
          <cell r="M211">
            <v>-3290916.7</v>
          </cell>
        </row>
        <row r="212">
          <cell r="M212">
            <v>-3733350.26</v>
          </cell>
        </row>
        <row r="213">
          <cell r="M213">
            <v>0</v>
          </cell>
        </row>
        <row r="214">
          <cell r="M214">
            <v>-2211426.87</v>
          </cell>
        </row>
        <row r="215">
          <cell r="M215">
            <v>0</v>
          </cell>
        </row>
        <row r="216">
          <cell r="M216">
            <v>-459237.42</v>
          </cell>
        </row>
        <row r="217">
          <cell r="M217">
            <v>0</v>
          </cell>
        </row>
        <row r="218">
          <cell r="M218">
            <v>-1022387.35</v>
          </cell>
        </row>
        <row r="219">
          <cell r="M219">
            <v>-552740.18999999994</v>
          </cell>
        </row>
        <row r="220">
          <cell r="M220">
            <v>-214564.78</v>
          </cell>
        </row>
        <row r="221">
          <cell r="M221">
            <v>0</v>
          </cell>
        </row>
        <row r="222">
          <cell r="M222">
            <v>0</v>
          </cell>
        </row>
        <row r="223">
          <cell r="M223">
            <v>-5483.27</v>
          </cell>
        </row>
        <row r="224">
          <cell r="M224">
            <v>-1105.9000000000001</v>
          </cell>
        </row>
        <row r="225">
          <cell r="M225">
            <v>0</v>
          </cell>
        </row>
        <row r="226">
          <cell r="M226">
            <v>0</v>
          </cell>
        </row>
        <row r="227">
          <cell r="M227">
            <v>-1131233507</v>
          </cell>
        </row>
        <row r="228">
          <cell r="M228">
            <v>-52073800</v>
          </cell>
        </row>
        <row r="229">
          <cell r="M229">
            <v>-182326645</v>
          </cell>
        </row>
        <row r="230">
          <cell r="M230">
            <v>-3979282</v>
          </cell>
        </row>
        <row r="231">
          <cell r="M231">
            <v>-3960850</v>
          </cell>
        </row>
        <row r="232">
          <cell r="M232">
            <v>-500000</v>
          </cell>
        </row>
        <row r="233">
          <cell r="M233">
            <v>-85952071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-259173.4</v>
          </cell>
        </row>
        <row r="237">
          <cell r="M237">
            <v>0</v>
          </cell>
        </row>
        <row r="238">
          <cell r="M238">
            <v>-3379810</v>
          </cell>
        </row>
        <row r="239">
          <cell r="M239">
            <v>0</v>
          </cell>
        </row>
        <row r="240">
          <cell r="M240">
            <v>-26753.42</v>
          </cell>
        </row>
        <row r="241">
          <cell r="M241">
            <v>295005350.69</v>
          </cell>
        </row>
        <row r="242">
          <cell r="M242">
            <v>5479968.5899999999</v>
          </cell>
        </row>
        <row r="243">
          <cell r="M243">
            <v>115092.24</v>
          </cell>
        </row>
        <row r="244">
          <cell r="M244">
            <v>19900788.68</v>
          </cell>
        </row>
        <row r="245">
          <cell r="M245">
            <v>858594.93</v>
          </cell>
        </row>
        <row r="246">
          <cell r="M246">
            <v>24054684.02</v>
          </cell>
        </row>
        <row r="247">
          <cell r="M247">
            <v>108443897.83</v>
          </cell>
        </row>
        <row r="248">
          <cell r="M248">
            <v>2550664.42</v>
          </cell>
        </row>
        <row r="249">
          <cell r="M249">
            <v>64000490.740000002</v>
          </cell>
        </row>
        <row r="250">
          <cell r="M250">
            <v>211389290.91999999</v>
          </cell>
        </row>
        <row r="251">
          <cell r="M251">
            <v>20325738.82</v>
          </cell>
        </row>
        <row r="252">
          <cell r="M252">
            <v>62680056.049999997</v>
          </cell>
        </row>
        <row r="253">
          <cell r="M253">
            <v>715839.4</v>
          </cell>
        </row>
        <row r="254">
          <cell r="M254">
            <v>1231526.75</v>
          </cell>
        </row>
        <row r="255">
          <cell r="M255">
            <v>5000283.3</v>
          </cell>
        </row>
        <row r="256">
          <cell r="M256">
            <v>150978333.87</v>
          </cell>
        </row>
        <row r="257">
          <cell r="M257">
            <v>172257049.13</v>
          </cell>
        </row>
        <row r="258">
          <cell r="M258">
            <v>125173130.73</v>
          </cell>
        </row>
        <row r="259">
          <cell r="M259">
            <v>5575829.5</v>
          </cell>
        </row>
        <row r="260">
          <cell r="M260">
            <v>22946676.809999999</v>
          </cell>
        </row>
        <row r="261">
          <cell r="M261">
            <v>14317007.060000001</v>
          </cell>
        </row>
        <row r="262">
          <cell r="M262">
            <v>3610815.92</v>
          </cell>
        </row>
        <row r="263">
          <cell r="M263">
            <v>4156992.35</v>
          </cell>
        </row>
        <row r="264">
          <cell r="M264">
            <v>6346868.4900000002</v>
          </cell>
        </row>
        <row r="265">
          <cell r="M265">
            <v>748798.28</v>
          </cell>
        </row>
        <row r="266">
          <cell r="M266">
            <v>1303105.81</v>
          </cell>
        </row>
        <row r="267">
          <cell r="M267">
            <v>4510704.17</v>
          </cell>
        </row>
        <row r="268">
          <cell r="M268">
            <v>622045.39</v>
          </cell>
        </row>
        <row r="269">
          <cell r="M269">
            <v>2319456.69</v>
          </cell>
        </row>
        <row r="270">
          <cell r="M270">
            <v>32811.57</v>
          </cell>
        </row>
        <row r="271">
          <cell r="M271">
            <v>80400.740000000005</v>
          </cell>
        </row>
        <row r="272">
          <cell r="M272">
            <v>14263659.050000001</v>
          </cell>
        </row>
        <row r="273">
          <cell r="M273">
            <v>891655.23</v>
          </cell>
        </row>
        <row r="274">
          <cell r="M274">
            <v>82236.05</v>
          </cell>
        </row>
        <row r="275">
          <cell r="M275">
            <v>53688.83</v>
          </cell>
        </row>
        <row r="276">
          <cell r="M276">
            <v>888884.51</v>
          </cell>
        </row>
        <row r="277">
          <cell r="M277">
            <v>9943134</v>
          </cell>
        </row>
        <row r="278">
          <cell r="M278">
            <v>1696617.71</v>
          </cell>
        </row>
        <row r="279">
          <cell r="M279">
            <v>2196416.5299999998</v>
          </cell>
        </row>
        <row r="280">
          <cell r="M280">
            <v>2811003.44</v>
          </cell>
        </row>
        <row r="281">
          <cell r="M281">
            <v>95691.87</v>
          </cell>
        </row>
        <row r="282">
          <cell r="M282">
            <v>13310394.48</v>
          </cell>
        </row>
        <row r="283">
          <cell r="M283">
            <v>3903479.74</v>
          </cell>
        </row>
        <row r="284">
          <cell r="M284">
            <v>3759979.17</v>
          </cell>
        </row>
        <row r="285">
          <cell r="M285">
            <v>6622572.71</v>
          </cell>
        </row>
        <row r="286">
          <cell r="M286">
            <v>1646877.12</v>
          </cell>
        </row>
        <row r="287">
          <cell r="M287">
            <v>88858.72</v>
          </cell>
        </row>
        <row r="288">
          <cell r="M288">
            <v>4543770.8</v>
          </cell>
        </row>
        <row r="289">
          <cell r="M289">
            <v>80481.960000000006</v>
          </cell>
        </row>
        <row r="290">
          <cell r="M290">
            <v>1256751.08</v>
          </cell>
        </row>
        <row r="291">
          <cell r="M291">
            <v>7066221.3300000001</v>
          </cell>
        </row>
        <row r="292">
          <cell r="M292">
            <v>441164.88</v>
          </cell>
        </row>
        <row r="293">
          <cell r="M293">
            <v>21433284.399999999</v>
          </cell>
        </row>
        <row r="294">
          <cell r="M294">
            <v>42960</v>
          </cell>
        </row>
        <row r="295">
          <cell r="M295">
            <v>437006.95</v>
          </cell>
        </row>
        <row r="296">
          <cell r="M296">
            <v>334486.55</v>
          </cell>
        </row>
        <row r="297">
          <cell r="M297">
            <v>227230.25</v>
          </cell>
        </row>
        <row r="298">
          <cell r="M298">
            <v>0</v>
          </cell>
        </row>
        <row r="299">
          <cell r="M299">
            <v>1868232.97</v>
          </cell>
        </row>
        <row r="300">
          <cell r="M300">
            <v>303502</v>
          </cell>
        </row>
        <row r="301">
          <cell r="M301">
            <v>5774882.3799999999</v>
          </cell>
        </row>
        <row r="302">
          <cell r="M302">
            <v>9985248.2400000002</v>
          </cell>
        </row>
        <row r="303">
          <cell r="M303">
            <v>14197250.35</v>
          </cell>
        </row>
        <row r="304">
          <cell r="M304">
            <v>4785340.42</v>
          </cell>
        </row>
        <row r="305">
          <cell r="M305">
            <v>4075802.59</v>
          </cell>
        </row>
        <row r="306">
          <cell r="M306">
            <v>12258998.289999999</v>
          </cell>
        </row>
        <row r="307">
          <cell r="M307">
            <v>811125.02</v>
          </cell>
        </row>
        <row r="308">
          <cell r="M308">
            <v>8564613.0399999991</v>
          </cell>
        </row>
        <row r="309">
          <cell r="M309">
            <v>0</v>
          </cell>
        </row>
        <row r="310">
          <cell r="M310">
            <v>336606.8</v>
          </cell>
        </row>
        <row r="311">
          <cell r="M311">
            <v>705579.28</v>
          </cell>
        </row>
        <row r="312">
          <cell r="M312">
            <v>548769.73</v>
          </cell>
        </row>
        <row r="313">
          <cell r="M313">
            <v>0</v>
          </cell>
        </row>
        <row r="314">
          <cell r="M314">
            <v>7840.78</v>
          </cell>
        </row>
        <row r="315">
          <cell r="M315">
            <v>14738204.310000001</v>
          </cell>
        </row>
        <row r="316">
          <cell r="M316">
            <v>565357.1</v>
          </cell>
        </row>
        <row r="317">
          <cell r="M317">
            <v>397130.43</v>
          </cell>
        </row>
        <row r="318">
          <cell r="M318">
            <v>149873</v>
          </cell>
        </row>
        <row r="319">
          <cell r="M319">
            <v>53949.64</v>
          </cell>
        </row>
        <row r="320">
          <cell r="M320">
            <v>19823.099999999999</v>
          </cell>
        </row>
        <row r="321">
          <cell r="M321">
            <v>341.4</v>
          </cell>
        </row>
        <row r="322">
          <cell r="M322">
            <v>0</v>
          </cell>
        </row>
        <row r="323">
          <cell r="M323">
            <v>6449.6</v>
          </cell>
        </row>
        <row r="324">
          <cell r="M324">
            <v>20390452.84</v>
          </cell>
        </row>
        <row r="325">
          <cell r="M325">
            <v>0</v>
          </cell>
        </row>
        <row r="326">
          <cell r="M326">
            <v>3000</v>
          </cell>
        </row>
        <row r="327">
          <cell r="M327">
            <v>0</v>
          </cell>
        </row>
        <row r="328">
          <cell r="M328">
            <v>4251545.6100000003</v>
          </cell>
        </row>
        <row r="329">
          <cell r="M329">
            <v>54178731.130000003</v>
          </cell>
        </row>
        <row r="330">
          <cell r="M330">
            <v>9981358.5199999996</v>
          </cell>
        </row>
        <row r="331">
          <cell r="M331">
            <v>14654718.16</v>
          </cell>
        </row>
        <row r="332">
          <cell r="M332">
            <v>16488764.75</v>
          </cell>
        </row>
        <row r="333">
          <cell r="M333">
            <v>3249.5</v>
          </cell>
        </row>
        <row r="334">
          <cell r="M334">
            <v>14258609.380000001</v>
          </cell>
        </row>
        <row r="335">
          <cell r="M335">
            <v>44083.33</v>
          </cell>
        </row>
        <row r="336">
          <cell r="M336">
            <v>230788.36</v>
          </cell>
        </row>
        <row r="337">
          <cell r="M337">
            <v>555879.46</v>
          </cell>
        </row>
        <row r="338">
          <cell r="M338">
            <v>293968.64000000001</v>
          </cell>
        </row>
        <row r="339">
          <cell r="M339">
            <v>32239.82</v>
          </cell>
        </row>
        <row r="340">
          <cell r="M340">
            <v>1457745.5</v>
          </cell>
        </row>
        <row r="341">
          <cell r="M341">
            <v>36297.440000000002</v>
          </cell>
        </row>
        <row r="342">
          <cell r="M342">
            <v>301939.89</v>
          </cell>
        </row>
        <row r="343">
          <cell r="M343">
            <v>0</v>
          </cell>
        </row>
        <row r="344">
          <cell r="M344">
            <v>0</v>
          </cell>
        </row>
        <row r="345">
          <cell r="M345">
            <v>2740915.35</v>
          </cell>
        </row>
        <row r="346">
          <cell r="M346">
            <v>-2740915.35</v>
          </cell>
        </row>
        <row r="347">
          <cell r="M347">
            <v>0</v>
          </cell>
        </row>
        <row r="348">
          <cell r="M348">
            <v>0</v>
          </cell>
        </row>
        <row r="349">
          <cell r="M349">
            <v>0</v>
          </cell>
        </row>
        <row r="350">
          <cell r="M350">
            <v>0</v>
          </cell>
        </row>
        <row r="351">
          <cell r="M351">
            <v>19481205.960000001</v>
          </cell>
        </row>
        <row r="352">
          <cell r="M352">
            <v>-19481205.960000001</v>
          </cell>
        </row>
        <row r="353">
          <cell r="M353">
            <v>60445724.340000004</v>
          </cell>
        </row>
        <row r="354">
          <cell r="M354">
            <v>-60445724.340000004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tabSelected="1" zoomScale="110" zoomScaleNormal="110" workbookViewId="0">
      <selection activeCell="D78" sqref="D78"/>
    </sheetView>
  </sheetViews>
  <sheetFormatPr baseColWidth="10" defaultRowHeight="11.25" x14ac:dyDescent="0.2"/>
  <cols>
    <col min="1" max="1" width="65.83203125" style="18" customWidth="1"/>
    <col min="2" max="2" width="14.83203125" style="18" customWidth="1"/>
    <col min="3" max="3" width="15.83203125" style="18" customWidth="1"/>
    <col min="4" max="4" width="65.83203125" style="18" customWidth="1"/>
    <col min="5" max="5" width="15.83203125" style="18" customWidth="1"/>
    <col min="6" max="6" width="15.1640625" style="18" bestFit="1" customWidth="1"/>
    <col min="7" max="16384" width="12" style="18"/>
  </cols>
  <sheetData>
    <row r="1" spans="1:6" ht="27.75" x14ac:dyDescent="0.4">
      <c r="A1" s="23" t="s">
        <v>124</v>
      </c>
      <c r="B1" s="23"/>
      <c r="C1" s="23"/>
      <c r="D1" s="23"/>
      <c r="E1" s="23"/>
      <c r="F1" s="23"/>
    </row>
    <row r="2" spans="1:6" ht="18.75" customHeight="1" x14ac:dyDescent="0.35">
      <c r="A2" s="25" t="s">
        <v>121</v>
      </c>
      <c r="B2" s="25"/>
      <c r="C2" s="25"/>
      <c r="D2" s="25"/>
      <c r="E2" s="25"/>
      <c r="F2" s="25"/>
    </row>
    <row r="3" spans="1:6" ht="23.25" x14ac:dyDescent="0.35">
      <c r="A3" s="25" t="s">
        <v>120</v>
      </c>
      <c r="B3" s="25"/>
      <c r="C3" s="25"/>
      <c r="D3" s="25"/>
      <c r="E3" s="25"/>
      <c r="F3" s="25"/>
    </row>
    <row r="4" spans="1:6" ht="20.25" x14ac:dyDescent="0.3">
      <c r="A4" s="24" t="s">
        <v>122</v>
      </c>
      <c r="B4" s="24"/>
      <c r="C4" s="24"/>
      <c r="D4" s="24"/>
      <c r="E4" s="24"/>
      <c r="F4" s="24"/>
    </row>
    <row r="5" spans="1:6" ht="26.25" customHeight="1" x14ac:dyDescent="0.4">
      <c r="A5" s="26" t="s">
        <v>123</v>
      </c>
      <c r="B5" s="26"/>
      <c r="C5" s="26"/>
      <c r="D5" s="26"/>
      <c r="E5" s="26"/>
      <c r="F5" s="26"/>
    </row>
    <row r="6" spans="1:6" ht="33.75" x14ac:dyDescent="0.2">
      <c r="A6" s="1" t="s">
        <v>0</v>
      </c>
      <c r="B6" s="2">
        <v>2016</v>
      </c>
      <c r="C6" s="2" t="s">
        <v>119</v>
      </c>
      <c r="D6" s="1" t="s">
        <v>0</v>
      </c>
      <c r="E6" s="2">
        <v>2016</v>
      </c>
      <c r="F6" s="2" t="s">
        <v>119</v>
      </c>
    </row>
    <row r="7" spans="1:6" x14ac:dyDescent="0.2">
      <c r="A7" s="3"/>
      <c r="B7" s="4"/>
      <c r="C7" s="4"/>
      <c r="D7" s="5"/>
      <c r="E7" s="4"/>
      <c r="F7" s="4"/>
    </row>
    <row r="8" spans="1:6" x14ac:dyDescent="0.2">
      <c r="A8" s="6" t="s">
        <v>1</v>
      </c>
      <c r="B8" s="7"/>
      <c r="C8" s="7"/>
      <c r="D8" s="8" t="s">
        <v>2</v>
      </c>
      <c r="E8" s="7"/>
      <c r="F8" s="7"/>
    </row>
    <row r="9" spans="1:6" x14ac:dyDescent="0.2">
      <c r="A9" s="6" t="s">
        <v>3</v>
      </c>
      <c r="B9" s="9"/>
      <c r="C9" s="9"/>
      <c r="D9" s="8" t="s">
        <v>4</v>
      </c>
      <c r="E9" s="9"/>
      <c r="F9" s="9"/>
    </row>
    <row r="10" spans="1:6" x14ac:dyDescent="0.2">
      <c r="A10" s="3" t="s">
        <v>5</v>
      </c>
      <c r="B10" s="9">
        <f>SUM(B11:B17)</f>
        <v>28439377.710000001</v>
      </c>
      <c r="C10" s="9">
        <f>SUM(C11:C17)</f>
        <v>22284784.91</v>
      </c>
      <c r="D10" s="5" t="s">
        <v>6</v>
      </c>
      <c r="E10" s="9">
        <f>SUM(E11:E19)</f>
        <v>17134149.23</v>
      </c>
      <c r="F10" s="9">
        <f>SUM(F11:F19)</f>
        <v>15494784.460000001</v>
      </c>
    </row>
    <row r="11" spans="1:6" x14ac:dyDescent="0.2">
      <c r="A11" s="10" t="s">
        <v>7</v>
      </c>
      <c r="B11" s="9">
        <v>29955.29</v>
      </c>
      <c r="C11" s="9">
        <v>17783.73</v>
      </c>
      <c r="D11" s="11" t="s">
        <v>8</v>
      </c>
      <c r="E11" s="9"/>
      <c r="F11" s="9"/>
    </row>
    <row r="12" spans="1:6" x14ac:dyDescent="0.2">
      <c r="A12" s="10" t="s">
        <v>9</v>
      </c>
      <c r="B12" s="9">
        <v>28409422.420000002</v>
      </c>
      <c r="C12" s="9">
        <v>22267001.18</v>
      </c>
      <c r="D12" s="11" t="s">
        <v>10</v>
      </c>
      <c r="E12" s="9">
        <v>2147607.7400000002</v>
      </c>
      <c r="F12" s="9">
        <v>147767.69</v>
      </c>
    </row>
    <row r="13" spans="1:6" x14ac:dyDescent="0.2">
      <c r="A13" s="10" t="s">
        <v>11</v>
      </c>
      <c r="B13" s="9"/>
      <c r="C13" s="9"/>
      <c r="D13" s="11" t="s">
        <v>12</v>
      </c>
      <c r="E13" s="9">
        <v>0</v>
      </c>
      <c r="F13" s="9"/>
    </row>
    <row r="14" spans="1:6" x14ac:dyDescent="0.2">
      <c r="A14" s="10" t="s">
        <v>13</v>
      </c>
      <c r="B14" s="9"/>
      <c r="C14" s="9"/>
      <c r="D14" s="11" t="s">
        <v>14</v>
      </c>
      <c r="E14" s="9">
        <v>0</v>
      </c>
      <c r="F14" s="9">
        <v>0</v>
      </c>
    </row>
    <row r="15" spans="1:6" x14ac:dyDescent="0.2">
      <c r="A15" s="10" t="s">
        <v>15</v>
      </c>
      <c r="B15" s="9">
        <v>0</v>
      </c>
      <c r="C15" s="9">
        <v>0</v>
      </c>
      <c r="D15" s="11" t="s">
        <v>16</v>
      </c>
      <c r="E15" s="9">
        <v>0</v>
      </c>
      <c r="F15" s="9">
        <v>0</v>
      </c>
    </row>
    <row r="16" spans="1:6" ht="22.5" x14ac:dyDescent="0.2">
      <c r="A16" s="10" t="s">
        <v>17</v>
      </c>
      <c r="B16" s="9"/>
      <c r="C16" s="9"/>
      <c r="D16" s="11" t="s">
        <v>18</v>
      </c>
      <c r="E16" s="9">
        <v>0</v>
      </c>
      <c r="F16" s="9">
        <v>0</v>
      </c>
    </row>
    <row r="17" spans="1:6" x14ac:dyDescent="0.2">
      <c r="A17" s="10" t="s">
        <v>19</v>
      </c>
      <c r="B17" s="9"/>
      <c r="C17" s="9"/>
      <c r="D17" s="11" t="s">
        <v>20</v>
      </c>
      <c r="E17" s="9">
        <v>13235599.27</v>
      </c>
      <c r="F17" s="9">
        <v>12123661.390000001</v>
      </c>
    </row>
    <row r="18" spans="1:6" ht="24.75" customHeight="1" x14ac:dyDescent="0.2">
      <c r="A18" s="3" t="s">
        <v>21</v>
      </c>
      <c r="B18" s="9">
        <f>SUM(B19:B25)</f>
        <v>25960.33</v>
      </c>
      <c r="C18" s="9">
        <f>SUM(C19:C25)</f>
        <v>323306.2</v>
      </c>
      <c r="D18" s="11" t="s">
        <v>22</v>
      </c>
      <c r="E18" s="9">
        <v>0</v>
      </c>
      <c r="F18" s="9">
        <v>0</v>
      </c>
    </row>
    <row r="19" spans="1:6" x14ac:dyDescent="0.2">
      <c r="A19" s="10" t="s">
        <v>23</v>
      </c>
      <c r="B19" s="9">
        <v>0</v>
      </c>
      <c r="C19" s="9">
        <v>0</v>
      </c>
      <c r="D19" s="11" t="s">
        <v>24</v>
      </c>
      <c r="E19" s="9">
        <v>1750942.22</v>
      </c>
      <c r="F19" s="9">
        <v>3223355.38</v>
      </c>
    </row>
    <row r="20" spans="1:6" x14ac:dyDescent="0.2">
      <c r="A20" s="10" t="s">
        <v>25</v>
      </c>
      <c r="B20" s="9">
        <v>0</v>
      </c>
      <c r="C20" s="9">
        <v>0</v>
      </c>
      <c r="D20" s="5" t="s">
        <v>26</v>
      </c>
      <c r="E20" s="9">
        <f>SUM(E21:E23)</f>
        <v>0</v>
      </c>
      <c r="F20" s="9">
        <f>SUM(F21:F23)</f>
        <v>0</v>
      </c>
    </row>
    <row r="21" spans="1:6" x14ac:dyDescent="0.2">
      <c r="A21" s="10" t="s">
        <v>27</v>
      </c>
      <c r="B21" s="9">
        <v>25960.33</v>
      </c>
      <c r="C21" s="9">
        <v>323306.2</v>
      </c>
      <c r="D21" s="11" t="s">
        <v>28</v>
      </c>
      <c r="E21" s="9"/>
      <c r="F21" s="9"/>
    </row>
    <row r="22" spans="1:6" ht="22.5" x14ac:dyDescent="0.2">
      <c r="A22" s="10" t="s">
        <v>29</v>
      </c>
      <c r="B22" s="9">
        <v>0</v>
      </c>
      <c r="C22" s="9">
        <v>0</v>
      </c>
      <c r="D22" s="11" t="s">
        <v>30</v>
      </c>
      <c r="E22" s="9"/>
      <c r="F22" s="9"/>
    </row>
    <row r="23" spans="1:6" x14ac:dyDescent="0.2">
      <c r="A23" s="10" t="s">
        <v>31</v>
      </c>
      <c r="B23" s="9">
        <v>0</v>
      </c>
      <c r="C23" s="9">
        <v>0</v>
      </c>
      <c r="D23" s="11" t="s">
        <v>32</v>
      </c>
      <c r="E23" s="9"/>
      <c r="F23" s="9"/>
    </row>
    <row r="24" spans="1:6" x14ac:dyDescent="0.2">
      <c r="A24" s="10" t="s">
        <v>33</v>
      </c>
      <c r="B24" s="9">
        <v>0</v>
      </c>
      <c r="C24" s="9">
        <v>0</v>
      </c>
      <c r="D24" s="5" t="s">
        <v>34</v>
      </c>
      <c r="E24" s="9">
        <f>SUM(E25:E26)</f>
        <v>0</v>
      </c>
      <c r="F24" s="9">
        <f>SUM(F25:F26)</f>
        <v>0</v>
      </c>
    </row>
    <row r="25" spans="1:6" x14ac:dyDescent="0.2">
      <c r="A25" s="10" t="s">
        <v>35</v>
      </c>
      <c r="B25" s="9">
        <v>0</v>
      </c>
      <c r="C25" s="9">
        <v>0</v>
      </c>
      <c r="D25" s="11" t="s">
        <v>36</v>
      </c>
      <c r="E25" s="9"/>
      <c r="F25" s="9"/>
    </row>
    <row r="26" spans="1:6" x14ac:dyDescent="0.2">
      <c r="A26" s="3" t="s">
        <v>37</v>
      </c>
      <c r="B26" s="9">
        <f>SUM(B27:B31)</f>
        <v>200553.96</v>
      </c>
      <c r="C26" s="9">
        <f>SUM(C27:C31)</f>
        <v>71913.73000000001</v>
      </c>
      <c r="D26" s="11" t="s">
        <v>38</v>
      </c>
      <c r="E26" s="9"/>
      <c r="F26" s="9"/>
    </row>
    <row r="27" spans="1:6" ht="22.5" x14ac:dyDescent="0.2">
      <c r="A27" s="10" t="s">
        <v>39</v>
      </c>
      <c r="B27" s="9">
        <v>182553.96</v>
      </c>
      <c r="C27" s="9">
        <v>53913.73</v>
      </c>
      <c r="D27" s="5" t="s">
        <v>40</v>
      </c>
      <c r="E27" s="9"/>
      <c r="F27" s="9"/>
    </row>
    <row r="28" spans="1:6" ht="22.5" x14ac:dyDescent="0.2">
      <c r="A28" s="10" t="s">
        <v>41</v>
      </c>
      <c r="B28" s="9">
        <v>0</v>
      </c>
      <c r="C28" s="9">
        <v>0</v>
      </c>
      <c r="D28" s="5" t="s">
        <v>42</v>
      </c>
      <c r="E28" s="9">
        <f>SUM(E29:E31)</f>
        <v>0</v>
      </c>
      <c r="F28" s="9">
        <f>SUM(F29:F31)</f>
        <v>0</v>
      </c>
    </row>
    <row r="29" spans="1:6" ht="22.5" x14ac:dyDescent="0.2">
      <c r="A29" s="10" t="s">
        <v>43</v>
      </c>
      <c r="B29" s="9">
        <v>0</v>
      </c>
      <c r="C29" s="9">
        <v>0</v>
      </c>
      <c r="D29" s="11" t="s">
        <v>44</v>
      </c>
      <c r="E29" s="9"/>
      <c r="F29" s="9"/>
    </row>
    <row r="30" spans="1:6" x14ac:dyDescent="0.2">
      <c r="A30" s="10" t="s">
        <v>45</v>
      </c>
      <c r="B30" s="9">
        <v>0</v>
      </c>
      <c r="C30" s="9">
        <v>0</v>
      </c>
      <c r="D30" s="11" t="s">
        <v>46</v>
      </c>
      <c r="E30" s="9"/>
      <c r="F30" s="9"/>
    </row>
    <row r="31" spans="1:6" x14ac:dyDescent="0.2">
      <c r="A31" s="10" t="s">
        <v>47</v>
      </c>
      <c r="B31" s="9">
        <v>18000</v>
      </c>
      <c r="C31" s="9">
        <v>18000</v>
      </c>
      <c r="D31" s="11" t="s">
        <v>48</v>
      </c>
      <c r="E31" s="9">
        <v>0</v>
      </c>
      <c r="F31" s="9"/>
    </row>
    <row r="32" spans="1:6" ht="22.5" x14ac:dyDescent="0.2">
      <c r="A32" s="3" t="s">
        <v>49</v>
      </c>
      <c r="B32" s="9">
        <f>SUM(B33:B37)</f>
        <v>0</v>
      </c>
      <c r="C32" s="9">
        <f>SUM(C33:C37)</f>
        <v>0</v>
      </c>
      <c r="D32" s="5" t="s">
        <v>50</v>
      </c>
      <c r="E32" s="9">
        <f>SUM(E33:E38)</f>
        <v>0</v>
      </c>
      <c r="F32" s="9">
        <f>SUM(F33:F38)</f>
        <v>0</v>
      </c>
    </row>
    <row r="33" spans="1:6" x14ac:dyDescent="0.2">
      <c r="A33" s="10" t="s">
        <v>51</v>
      </c>
      <c r="B33" s="9"/>
      <c r="C33" s="9"/>
      <c r="D33" s="11" t="s">
        <v>52</v>
      </c>
      <c r="E33" s="9"/>
      <c r="F33" s="9"/>
    </row>
    <row r="34" spans="1:6" x14ac:dyDescent="0.2">
      <c r="A34" s="10" t="s">
        <v>53</v>
      </c>
      <c r="B34" s="9"/>
      <c r="C34" s="9"/>
      <c r="D34" s="11" t="s">
        <v>54</v>
      </c>
      <c r="E34" s="9"/>
      <c r="F34" s="9"/>
    </row>
    <row r="35" spans="1:6" x14ac:dyDescent="0.2">
      <c r="A35" s="10" t="s">
        <v>55</v>
      </c>
      <c r="B35" s="9"/>
      <c r="C35" s="9"/>
      <c r="D35" s="11" t="s">
        <v>56</v>
      </c>
      <c r="E35" s="9"/>
      <c r="F35" s="9"/>
    </row>
    <row r="36" spans="1:6" x14ac:dyDescent="0.2">
      <c r="A36" s="10" t="s">
        <v>57</v>
      </c>
      <c r="B36" s="9"/>
      <c r="C36" s="9"/>
      <c r="D36" s="11" t="s">
        <v>58</v>
      </c>
      <c r="E36" s="9"/>
      <c r="F36" s="9"/>
    </row>
    <row r="37" spans="1:6" x14ac:dyDescent="0.2">
      <c r="A37" s="10" t="s">
        <v>59</v>
      </c>
      <c r="B37" s="9"/>
      <c r="C37" s="9"/>
      <c r="D37" s="11" t="s">
        <v>60</v>
      </c>
      <c r="E37" s="9"/>
      <c r="F37" s="9"/>
    </row>
    <row r="38" spans="1:6" x14ac:dyDescent="0.2">
      <c r="A38" s="3" t="s">
        <v>61</v>
      </c>
      <c r="B38" s="9">
        <v>1391696.92</v>
      </c>
      <c r="C38" s="9">
        <v>982064.01</v>
      </c>
      <c r="D38" s="11" t="s">
        <v>62</v>
      </c>
      <c r="E38" s="9"/>
      <c r="F38" s="9"/>
    </row>
    <row r="39" spans="1:6" x14ac:dyDescent="0.2">
      <c r="A39" s="3" t="s">
        <v>63</v>
      </c>
      <c r="B39" s="9"/>
      <c r="C39" s="9"/>
      <c r="D39" s="5" t="s">
        <v>64</v>
      </c>
      <c r="E39" s="9">
        <f>SUM(E40:E42)</f>
        <v>12923439.689999999</v>
      </c>
      <c r="F39" s="9">
        <f>SUM(F40:F42)</f>
        <v>4000000</v>
      </c>
    </row>
    <row r="40" spans="1:6" ht="22.5" x14ac:dyDescent="0.2">
      <c r="A40" s="10" t="s">
        <v>65</v>
      </c>
      <c r="B40" s="9"/>
      <c r="C40" s="9"/>
      <c r="D40" s="11" t="s">
        <v>66</v>
      </c>
      <c r="E40" s="9"/>
      <c r="F40" s="9"/>
    </row>
    <row r="41" spans="1:6" x14ac:dyDescent="0.2">
      <c r="A41" s="10" t="s">
        <v>67</v>
      </c>
      <c r="B41" s="9"/>
      <c r="C41" s="9"/>
      <c r="D41" s="11" t="s">
        <v>68</v>
      </c>
      <c r="E41" s="9"/>
      <c r="F41" s="9"/>
    </row>
    <row r="42" spans="1:6" x14ac:dyDescent="0.2">
      <c r="A42" s="3" t="s">
        <v>69</v>
      </c>
      <c r="B42" s="9"/>
      <c r="C42" s="9"/>
      <c r="D42" s="11" t="s">
        <v>70</v>
      </c>
      <c r="E42" s="9">
        <v>12923439.689999999</v>
      </c>
      <c r="F42" s="9">
        <v>4000000</v>
      </c>
    </row>
    <row r="43" spans="1:6" x14ac:dyDescent="0.2">
      <c r="A43" s="10" t="s">
        <v>71</v>
      </c>
      <c r="B43" s="9"/>
      <c r="C43" s="9"/>
      <c r="D43" s="5" t="s">
        <v>72</v>
      </c>
      <c r="E43" s="9">
        <f>SUM(E44:E46)</f>
        <v>0</v>
      </c>
      <c r="F43" s="9">
        <v>1697</v>
      </c>
    </row>
    <row r="44" spans="1:6" x14ac:dyDescent="0.2">
      <c r="A44" s="10" t="s">
        <v>73</v>
      </c>
      <c r="B44" s="9"/>
      <c r="C44" s="9"/>
      <c r="D44" s="11" t="s">
        <v>74</v>
      </c>
      <c r="E44" s="9"/>
      <c r="F44" s="9"/>
    </row>
    <row r="45" spans="1:6" ht="22.5" x14ac:dyDescent="0.2">
      <c r="A45" s="10" t="s">
        <v>75</v>
      </c>
      <c r="B45" s="9"/>
      <c r="C45" s="9"/>
      <c r="D45" s="11" t="s">
        <v>76</v>
      </c>
      <c r="E45" s="9"/>
      <c r="F45" s="9"/>
    </row>
    <row r="46" spans="1:6" x14ac:dyDescent="0.2">
      <c r="A46" s="10" t="s">
        <v>77</v>
      </c>
      <c r="B46" s="9"/>
      <c r="C46" s="9"/>
      <c r="D46" s="11" t="s">
        <v>78</v>
      </c>
      <c r="E46" s="9"/>
      <c r="F46" s="9"/>
    </row>
    <row r="47" spans="1:6" x14ac:dyDescent="0.2">
      <c r="A47" s="3"/>
      <c r="B47" s="9"/>
      <c r="C47" s="9"/>
      <c r="D47" s="5"/>
      <c r="E47" s="9"/>
      <c r="F47" s="9"/>
    </row>
    <row r="48" spans="1:6" x14ac:dyDescent="0.2">
      <c r="A48" s="6" t="s">
        <v>79</v>
      </c>
      <c r="B48" s="7">
        <f>B10+B18+B26+B32+B38+B39+B42</f>
        <v>30057588.920000002</v>
      </c>
      <c r="C48" s="7">
        <f>C10+C18+C26+C32+C38+C39+C42</f>
        <v>23662068.850000001</v>
      </c>
      <c r="D48" s="8" t="s">
        <v>80</v>
      </c>
      <c r="E48" s="7">
        <f>E10+E20+E24+E27+E28+E32+E39+E43</f>
        <v>30057588.920000002</v>
      </c>
      <c r="F48" s="7">
        <f>F10+F20+F24+F27+F28+F32+F39+F43</f>
        <v>19496481.460000001</v>
      </c>
    </row>
    <row r="49" spans="1:6" x14ac:dyDescent="0.2">
      <c r="A49" s="6"/>
      <c r="B49" s="9"/>
      <c r="C49" s="9"/>
      <c r="D49" s="8"/>
      <c r="E49" s="9"/>
      <c r="F49" s="9"/>
    </row>
    <row r="50" spans="1:6" x14ac:dyDescent="0.2">
      <c r="A50" s="12" t="s">
        <v>81</v>
      </c>
      <c r="B50" s="9"/>
      <c r="C50" s="9"/>
      <c r="D50" s="8" t="s">
        <v>82</v>
      </c>
      <c r="E50" s="9"/>
      <c r="F50" s="9"/>
    </row>
    <row r="51" spans="1:6" ht="28.5" customHeight="1" x14ac:dyDescent="0.2">
      <c r="A51" s="13" t="s">
        <v>83</v>
      </c>
      <c r="B51" s="9">
        <v>0</v>
      </c>
      <c r="C51" s="9">
        <v>0</v>
      </c>
      <c r="D51" s="5" t="s">
        <v>84</v>
      </c>
      <c r="E51" s="9"/>
      <c r="F51" s="9"/>
    </row>
    <row r="52" spans="1:6" x14ac:dyDescent="0.2">
      <c r="A52" s="13" t="s">
        <v>85</v>
      </c>
      <c r="B52" s="9"/>
      <c r="C52" s="9"/>
      <c r="D52" s="5" t="s">
        <v>86</v>
      </c>
      <c r="E52" s="9"/>
      <c r="F52" s="9"/>
    </row>
    <row r="53" spans="1:6" x14ac:dyDescent="0.2">
      <c r="A53" s="13" t="s">
        <v>87</v>
      </c>
      <c r="B53" s="9">
        <v>48973911.729999997</v>
      </c>
      <c r="C53" s="9">
        <v>45173911.729999997</v>
      </c>
      <c r="D53" s="5" t="s">
        <v>88</v>
      </c>
      <c r="E53" s="9"/>
      <c r="F53" s="9"/>
    </row>
    <row r="54" spans="1:6" x14ac:dyDescent="0.2">
      <c r="A54" s="13" t="s">
        <v>89</v>
      </c>
      <c r="B54" s="9">
        <v>27153696.190000001</v>
      </c>
      <c r="C54" s="9">
        <v>19127583.719999999</v>
      </c>
      <c r="D54" s="5" t="s">
        <v>90</v>
      </c>
      <c r="E54" s="9"/>
      <c r="F54" s="9"/>
    </row>
    <row r="55" spans="1:6" ht="22.5" x14ac:dyDescent="0.2">
      <c r="A55" s="13" t="s">
        <v>91</v>
      </c>
      <c r="B55" s="9">
        <v>722233.26</v>
      </c>
      <c r="C55" s="9">
        <v>533682.07999999996</v>
      </c>
      <c r="D55" s="5" t="s">
        <v>92</v>
      </c>
      <c r="E55" s="9"/>
      <c r="F55" s="9"/>
    </row>
    <row r="56" spans="1:6" x14ac:dyDescent="0.2">
      <c r="A56" s="13" t="s">
        <v>93</v>
      </c>
      <c r="B56" s="9">
        <v>-15650354.539999999</v>
      </c>
      <c r="C56" s="9">
        <v>-13669181.82</v>
      </c>
      <c r="D56" s="5" t="s">
        <v>94</v>
      </c>
      <c r="E56" s="9"/>
      <c r="F56" s="9"/>
    </row>
    <row r="57" spans="1:6" x14ac:dyDescent="0.2">
      <c r="A57" s="13" t="s">
        <v>95</v>
      </c>
      <c r="B57" s="9">
        <v>0</v>
      </c>
      <c r="C57" s="9">
        <v>558.01</v>
      </c>
      <c r="D57" s="8"/>
      <c r="E57" s="9"/>
      <c r="F57" s="9"/>
    </row>
    <row r="58" spans="1:6" x14ac:dyDescent="0.2">
      <c r="A58" s="13" t="s">
        <v>96</v>
      </c>
      <c r="B58" s="9">
        <v>0</v>
      </c>
      <c r="C58" s="9">
        <v>0</v>
      </c>
      <c r="D58" s="8" t="s">
        <v>97</v>
      </c>
      <c r="E58" s="7">
        <f>SUM(E51:E56)</f>
        <v>0</v>
      </c>
      <c r="F58" s="7">
        <f>SUM(F51:F56)</f>
        <v>0</v>
      </c>
    </row>
    <row r="59" spans="1:6" x14ac:dyDescent="0.2">
      <c r="A59" s="13" t="s">
        <v>98</v>
      </c>
      <c r="B59" s="9">
        <v>0</v>
      </c>
      <c r="C59" s="9">
        <v>0</v>
      </c>
      <c r="D59" s="14"/>
      <c r="E59" s="9"/>
      <c r="F59" s="9"/>
    </row>
    <row r="60" spans="1:6" x14ac:dyDescent="0.2">
      <c r="A60" s="13"/>
      <c r="B60" s="9"/>
      <c r="C60" s="9"/>
      <c r="D60" s="8" t="s">
        <v>99</v>
      </c>
      <c r="E60" s="7">
        <f>+E48+E58</f>
        <v>30057588.920000002</v>
      </c>
      <c r="F60" s="7">
        <f>+F48+F58</f>
        <v>19496481.460000001</v>
      </c>
    </row>
    <row r="61" spans="1:6" x14ac:dyDescent="0.2">
      <c r="A61" s="12" t="s">
        <v>100</v>
      </c>
      <c r="B61" s="7">
        <f>SUM(B51:B59)</f>
        <v>61199486.640000008</v>
      </c>
      <c r="C61" s="7">
        <f>SUM(C51:C59)</f>
        <v>51166553.719999991</v>
      </c>
      <c r="D61" s="5"/>
      <c r="E61" s="9"/>
      <c r="F61" s="9"/>
    </row>
    <row r="62" spans="1:6" x14ac:dyDescent="0.2">
      <c r="A62" s="13"/>
      <c r="B62" s="9"/>
      <c r="C62" s="9"/>
      <c r="D62" s="8" t="s">
        <v>101</v>
      </c>
      <c r="E62" s="9"/>
      <c r="F62" s="9"/>
    </row>
    <row r="63" spans="1:6" x14ac:dyDescent="0.2">
      <c r="A63" s="12" t="s">
        <v>102</v>
      </c>
      <c r="B63" s="7">
        <f>B48+B61</f>
        <v>91257075.560000002</v>
      </c>
      <c r="C63" s="7">
        <f>C48+C61</f>
        <v>74828622.569999993</v>
      </c>
      <c r="D63" s="8"/>
      <c r="E63" s="9"/>
      <c r="F63" s="9"/>
    </row>
    <row r="64" spans="1:6" x14ac:dyDescent="0.2">
      <c r="A64" s="13"/>
      <c r="B64" s="22"/>
      <c r="C64" s="22"/>
      <c r="D64" s="8" t="s">
        <v>103</v>
      </c>
      <c r="E64" s="9">
        <f>SUM(E65:E67)</f>
        <v>20123887.859999999</v>
      </c>
      <c r="F64" s="9">
        <f>SUM(F65:F67)</f>
        <v>16323887.859999999</v>
      </c>
    </row>
    <row r="65" spans="1:6" x14ac:dyDescent="0.2">
      <c r="A65" s="13"/>
      <c r="B65" s="9"/>
      <c r="C65" s="9"/>
      <c r="D65" s="5" t="s">
        <v>104</v>
      </c>
      <c r="E65" s="9">
        <v>16130550.859999999</v>
      </c>
      <c r="F65" s="9">
        <v>12330550.859999999</v>
      </c>
    </row>
    <row r="66" spans="1:6" x14ac:dyDescent="0.2">
      <c r="A66" s="13"/>
      <c r="B66" s="9"/>
      <c r="C66" s="9"/>
      <c r="D66" s="5" t="s">
        <v>105</v>
      </c>
      <c r="E66" s="9">
        <v>3993337</v>
      </c>
      <c r="F66" s="9">
        <v>3993337</v>
      </c>
    </row>
    <row r="67" spans="1:6" x14ac:dyDescent="0.2">
      <c r="A67" s="13"/>
      <c r="B67" s="9"/>
      <c r="C67" s="9"/>
      <c r="D67" s="5" t="s">
        <v>106</v>
      </c>
      <c r="E67" s="9">
        <v>0</v>
      </c>
      <c r="F67" s="9">
        <v>0</v>
      </c>
    </row>
    <row r="68" spans="1:6" x14ac:dyDescent="0.2">
      <c r="A68" s="13"/>
      <c r="B68" s="9"/>
      <c r="C68" s="9"/>
      <c r="D68" s="5"/>
      <c r="E68" s="9"/>
      <c r="F68" s="9"/>
    </row>
    <row r="69" spans="1:6" x14ac:dyDescent="0.2">
      <c r="A69" s="13"/>
      <c r="B69" s="9"/>
      <c r="C69" s="9"/>
      <c r="D69" s="8" t="s">
        <v>107</v>
      </c>
      <c r="E69" s="9">
        <f>SUM(E70:E74)</f>
        <v>41075598.93</v>
      </c>
      <c r="F69" s="9">
        <f>SUM(F70:F74)</f>
        <v>39008253.270000003</v>
      </c>
    </row>
    <row r="70" spans="1:6" x14ac:dyDescent="0.2">
      <c r="A70" s="13"/>
      <c r="B70" s="9"/>
      <c r="C70" s="9"/>
      <c r="D70" s="5" t="s">
        <v>108</v>
      </c>
      <c r="E70" s="9">
        <v>2019065</v>
      </c>
      <c r="F70" s="9">
        <v>903328</v>
      </c>
    </row>
    <row r="71" spans="1:6" x14ac:dyDescent="0.2">
      <c r="A71" s="13"/>
      <c r="B71" s="9"/>
      <c r="C71" s="9"/>
      <c r="D71" s="5" t="s">
        <v>109</v>
      </c>
      <c r="E71" s="9">
        <v>38309128.93</v>
      </c>
      <c r="F71" s="9">
        <v>38309128.93</v>
      </c>
    </row>
    <row r="72" spans="1:6" x14ac:dyDescent="0.2">
      <c r="A72" s="13"/>
      <c r="B72" s="9"/>
      <c r="C72" s="9"/>
      <c r="D72" s="5" t="s">
        <v>110</v>
      </c>
      <c r="E72" s="9"/>
      <c r="F72" s="9"/>
    </row>
    <row r="73" spans="1:6" x14ac:dyDescent="0.2">
      <c r="A73" s="13"/>
      <c r="B73" s="9"/>
      <c r="C73" s="9"/>
      <c r="D73" s="5" t="s">
        <v>111</v>
      </c>
      <c r="E73" s="9"/>
      <c r="F73" s="9"/>
    </row>
    <row r="74" spans="1:6" x14ac:dyDescent="0.2">
      <c r="A74" s="13"/>
      <c r="B74" s="9"/>
      <c r="C74" s="9"/>
      <c r="D74" s="5" t="s">
        <v>112</v>
      </c>
      <c r="E74" s="9">
        <v>747405</v>
      </c>
      <c r="F74" s="9">
        <v>-204203.66</v>
      </c>
    </row>
    <row r="75" spans="1:6" x14ac:dyDescent="0.2">
      <c r="A75" s="13"/>
      <c r="B75" s="9"/>
      <c r="C75" s="9"/>
      <c r="D75" s="5"/>
      <c r="E75" s="9"/>
      <c r="F75" s="9"/>
    </row>
    <row r="76" spans="1:6" ht="22.5" x14ac:dyDescent="0.2">
      <c r="A76" s="13"/>
      <c r="B76" s="9"/>
      <c r="C76" s="9"/>
      <c r="D76" s="8" t="s">
        <v>113</v>
      </c>
      <c r="E76" s="9">
        <f>SUM(E77:E78)</f>
        <v>0</v>
      </c>
      <c r="F76" s="9">
        <f>SUM(F77:F78)</f>
        <v>0</v>
      </c>
    </row>
    <row r="77" spans="1:6" x14ac:dyDescent="0.2">
      <c r="A77" s="13"/>
      <c r="B77" s="9"/>
      <c r="C77" s="9"/>
      <c r="D77" s="5" t="s">
        <v>114</v>
      </c>
      <c r="E77" s="9"/>
      <c r="F77" s="9"/>
    </row>
    <row r="78" spans="1:6" x14ac:dyDescent="0.2">
      <c r="A78" s="13"/>
      <c r="B78" s="9"/>
      <c r="C78" s="9"/>
      <c r="D78" s="5" t="s">
        <v>115</v>
      </c>
      <c r="E78" s="9"/>
      <c r="F78" s="9"/>
    </row>
    <row r="79" spans="1:6" x14ac:dyDescent="0.2">
      <c r="A79" s="13"/>
      <c r="B79" s="9"/>
      <c r="C79" s="9"/>
      <c r="D79" s="5"/>
      <c r="E79" s="9"/>
      <c r="F79" s="9"/>
    </row>
    <row r="80" spans="1:6" x14ac:dyDescent="0.2">
      <c r="A80" s="13"/>
      <c r="B80" s="9"/>
      <c r="C80" s="9"/>
      <c r="D80" s="8" t="s">
        <v>116</v>
      </c>
      <c r="E80" s="7">
        <f>E64+E69+E76</f>
        <v>61199486.789999999</v>
      </c>
      <c r="F80" s="7">
        <f>F64+F69+F76</f>
        <v>55332141.130000003</v>
      </c>
    </row>
    <row r="81" spans="1:6" x14ac:dyDescent="0.2">
      <c r="A81" s="13"/>
      <c r="B81" s="9"/>
      <c r="C81" s="9"/>
      <c r="D81" s="5"/>
      <c r="E81" s="9"/>
      <c r="F81" s="9"/>
    </row>
    <row r="82" spans="1:6" x14ac:dyDescent="0.2">
      <c r="A82" s="13"/>
      <c r="B82" s="9"/>
      <c r="C82" s="9"/>
      <c r="D82" s="8" t="s">
        <v>117</v>
      </c>
      <c r="E82" s="7">
        <f>+E60+E80</f>
        <v>91257075.710000008</v>
      </c>
      <c r="F82" s="7">
        <f>+F60+F80</f>
        <v>74828622.590000004</v>
      </c>
    </row>
    <row r="83" spans="1:6" x14ac:dyDescent="0.2">
      <c r="A83" s="15"/>
      <c r="B83" s="16"/>
      <c r="C83" s="16"/>
      <c r="D83" s="17"/>
      <c r="E83" s="16"/>
      <c r="F83" s="16"/>
    </row>
  </sheetData>
  <mergeCells count="5">
    <mergeCell ref="A1:F1"/>
    <mergeCell ref="A4:F4"/>
    <mergeCell ref="A3:F3"/>
    <mergeCell ref="A2:F2"/>
    <mergeCell ref="A5:F5"/>
  </mergeCells>
  <printOptions horizontalCentered="1"/>
  <pageMargins left="0.23622047244094491" right="0.23622047244094491" top="0.74803149606299213" bottom="0.74803149606299213" header="0.31496062992125984" footer="0.31496062992125984"/>
  <pageSetup scale="77" fitToHeight="0" orientation="landscape" r:id="rId1"/>
  <ignoredErrors>
    <ignoredError sqref="B32:C3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ESFD LDF STJ AGS DE 4 2016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om_armc</cp:lastModifiedBy>
  <cp:lastPrinted>2017-02-24T18:36:47Z</cp:lastPrinted>
  <dcterms:created xsi:type="dcterms:W3CDTF">2017-01-11T17:17:46Z</dcterms:created>
  <dcterms:modified xsi:type="dcterms:W3CDTF">2017-02-24T18:36:49Z</dcterms:modified>
</cp:coreProperties>
</file>